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Users/robertopaolucci/Desktop/"/>
    </mc:Choice>
  </mc:AlternateContent>
  <xr:revisionPtr revIDLastSave="0" documentId="8_{52878E40-D40E-0546-A36B-9676689F8C05}" xr6:coauthVersionLast="47" xr6:coauthVersionMax="47" xr10:uidLastSave="{00000000-0000-0000-0000-000000000000}"/>
  <bookViews>
    <workbookView xWindow="0" yWindow="840" windowWidth="34200" windowHeight="21400" tabRatio="2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Hlk86910449" localSheetId="0">Foglio1!$D$2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G3" i="1"/>
  <c r="G5" i="1"/>
  <c r="H15" i="1"/>
  <c r="H16" i="1"/>
  <c r="H17" i="1"/>
  <c r="H18" i="1"/>
  <c r="H19" i="1"/>
  <c r="H20" i="1"/>
  <c r="H14" i="1"/>
  <c r="H10" i="1"/>
  <c r="H11" i="1"/>
  <c r="H12" i="1"/>
  <c r="H13" i="1"/>
  <c r="H9" i="1"/>
  <c r="I21" i="1" l="1"/>
  <c r="G21" i="1" s="1"/>
  <c r="I14" i="1"/>
  <c r="G14" i="1" s="1"/>
  <c r="I9" i="1"/>
  <c r="G9" i="1" s="1"/>
  <c r="G24" i="1" l="1"/>
</calcChain>
</file>

<file path=xl/sharedStrings.xml><?xml version="1.0" encoding="utf-8"?>
<sst xmlns="http://schemas.openxmlformats.org/spreadsheetml/2006/main" count="39" uniqueCount="36">
  <si>
    <t>CULTURA</t>
  </si>
  <si>
    <t>SERVIZIO</t>
  </si>
  <si>
    <t>per un periodo compreso da uno a sei mesi</t>
  </si>
  <si>
    <t xml:space="preserve">per un periodo da sette a dodici mesi </t>
  </si>
  <si>
    <t xml:space="preserve">per un periodo da tredici a ventiquattro mesi </t>
  </si>
  <si>
    <t>DI MERITO</t>
  </si>
  <si>
    <t>ABILITATIVI</t>
  </si>
  <si>
    <t>Max 3</t>
  </si>
  <si>
    <t>Patente categoria CE</t>
  </si>
  <si>
    <t>Abilitazione ai prodotti fitosanitari</t>
  </si>
  <si>
    <t>CURRICUL.</t>
  </si>
  <si>
    <t>Max 0,5</t>
  </si>
  <si>
    <t xml:space="preserve">In presenza di stage o attività esercitate all'estero </t>
  </si>
  <si>
    <t>per un periodo inferiore ad un mese</t>
  </si>
  <si>
    <t>Parziale</t>
  </si>
  <si>
    <t>Valore
Titolo</t>
  </si>
  <si>
    <t>VALUTAZIONE DEI TITOLI</t>
  </si>
  <si>
    <t>TOTALE</t>
  </si>
  <si>
    <t>Servizio prestato esclusivamente presso pubbliche amministrazioni o azienda partecipate da pubbliche amministrazioni, negli ultimi due anni a decorre dalla data di scadenza del bando, in attività inerenti al profilo professionale del posto messo a concorso, per livello uguale, superiore o immediatamente inferiore, da comprovare esclusivamente mediante dichiarazione del datore di lavoro effettivo o del Datore di Lavoro dell'Amministrazione o Società in cui il lavoratore è in regime di somministrazione.</t>
  </si>
  <si>
    <t>Titolo di studio di grado superiore a quello previsto per l'ammissione del posto messo a concorso conseguito con punteggio superiore a 70/100 o equivalente.</t>
  </si>
  <si>
    <t>Certificazione di idoneità a precedenti concorsi, attinenti la mansione del posto messo a concorso, presso pubbliche amministrazioni, per l'inserimento in graduatorie attive alla data di scadenza del bando.</t>
  </si>
  <si>
    <t>Barrare se posseduto</t>
  </si>
  <si>
    <t>Data</t>
  </si>
  <si>
    <t>_______</t>
  </si>
  <si>
    <t>FIRMA CANDIDATO _______________________________</t>
  </si>
  <si>
    <t xml:space="preserve">Attestato di abilitazione alla potatura alberi ornamentali  </t>
  </si>
  <si>
    <t>Patentino di Operatore forestale</t>
  </si>
  <si>
    <t>Attestato di abilitazione per addetto antincendio rischio elevato rilasciato dai VV.F.</t>
  </si>
  <si>
    <t>Attestatto di abilitazione alla conduzione di carrelli elevatori semoventi</t>
  </si>
  <si>
    <t xml:space="preserve">Attestato di abilitazione per la conduzione di trattori </t>
  </si>
  <si>
    <t>Possesso di Abilitazione alla professione</t>
  </si>
  <si>
    <t>Addestramento su macchine movimento terra, effettuato presso Pubbliche Amministrazioni o Società partecipate da Pubbliche Amministrazioni.</t>
  </si>
  <si>
    <t>Addestramento su PLE, effettuato presso Pubbliche Amministrazioni o Società partecipate da Pubbliche Amministrazioni.</t>
  </si>
  <si>
    <t>Addestramento gru su autocarro, effettuato presso Pubbliche Amministrazioni o Società partecipate da Pubbliche Amministrazioni.</t>
  </si>
  <si>
    <t>Addestramento su trattore, effettuato presso Pubbliche Amministrazioni o Società partecipate da Pubbliche Amministrazioni.</t>
  </si>
  <si>
    <t>CONCORSO CODICE 2-4-STVE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</si>
</sst>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theme="4" tint="0.79998168889431442"/>
      <name val="Arial"/>
      <family val="2"/>
    </font>
    <font>
      <sz val="10"/>
      <color rgb="FFFFCCFF"/>
      <name val="Arial"/>
      <family val="2"/>
    </font>
    <font>
      <sz val="1"/>
      <color rgb="FFFFC000"/>
      <name val="Arial"/>
      <family val="2"/>
    </font>
    <font>
      <sz val="10"/>
      <color rgb="FFCCCC00"/>
      <name val="Arial"/>
      <family val="2"/>
    </font>
    <font>
      <sz val="10"/>
      <color theme="0" tint="-4.9989318521683403E-2"/>
      <name val="Arial"/>
      <family val="2"/>
    </font>
    <font>
      <sz val="10"/>
      <color rgb="FFFFFF00"/>
      <name val="Arial"/>
      <family val="2"/>
    </font>
    <font>
      <b/>
      <sz val="10"/>
      <name val="Arial"/>
      <family val="2"/>
    </font>
    <font>
      <b/>
      <u/>
      <sz val="12"/>
      <name val="Calibri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7" tint="0.5999938962981048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31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26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textRotation="90"/>
    </xf>
    <xf numFmtId="0" fontId="10" fillId="0" borderId="0" xfId="0" applyFont="1" applyAlignment="1">
      <alignment textRotation="90"/>
    </xf>
    <xf numFmtId="0" fontId="10" fillId="0" borderId="1" xfId="0" applyFont="1" applyBorder="1" applyAlignment="1">
      <alignment horizontal="center" vertical="center" textRotation="90" wrapText="1"/>
    </xf>
    <xf numFmtId="14" fontId="10" fillId="2" borderId="9" xfId="0" applyNumberFormat="1" applyFont="1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justify" vertical="center" wrapText="1"/>
    </xf>
    <xf numFmtId="0" fontId="0" fillId="3" borderId="25" xfId="0" applyFill="1" applyBorder="1" applyAlignment="1">
      <alignment horizontal="justify" vertical="center" wrapText="1"/>
    </xf>
    <xf numFmtId="0" fontId="0" fillId="3" borderId="23" xfId="0" applyFill="1" applyBorder="1" applyAlignment="1">
      <alignment horizontal="justify" vertical="center" wrapText="1"/>
    </xf>
    <xf numFmtId="0" fontId="0" fillId="3" borderId="24" xfId="0" applyFill="1" applyBorder="1" applyAlignment="1">
      <alignment horizontal="justify" vertical="center" wrapText="1"/>
    </xf>
    <xf numFmtId="0" fontId="0" fillId="4" borderId="29" xfId="0" applyFill="1" applyBorder="1" applyAlignment="1">
      <alignment horizontal="justify" vertical="center" wrapText="1"/>
    </xf>
    <xf numFmtId="0" fontId="0" fillId="4" borderId="30" xfId="0" applyFill="1" applyBorder="1" applyAlignment="1">
      <alignment horizontal="justify" vertical="center" wrapText="1"/>
    </xf>
    <xf numFmtId="0" fontId="0" fillId="4" borderId="31" xfId="0" applyFill="1" applyBorder="1" applyAlignment="1">
      <alignment horizontal="justify" vertical="center" wrapText="1"/>
    </xf>
    <xf numFmtId="0" fontId="0" fillId="5" borderId="29" xfId="0" applyFill="1" applyBorder="1" applyAlignment="1">
      <alignment horizontal="justify" vertical="center" wrapText="1"/>
    </xf>
    <xf numFmtId="0" fontId="0" fillId="5" borderId="30" xfId="0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5" fillId="3" borderId="26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/>
      <protection locked="0"/>
    </xf>
    <xf numFmtId="0" fontId="8" fillId="5" borderId="16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0" xfId="0" applyFont="1"/>
    <xf numFmtId="0" fontId="0" fillId="5" borderId="33" xfId="0" applyFill="1" applyBorder="1" applyAlignment="1">
      <alignment horizontal="justify" vertical="center" wrapText="1"/>
    </xf>
    <xf numFmtId="0" fontId="0" fillId="5" borderId="34" xfId="0" applyFill="1" applyBorder="1" applyAlignment="1">
      <alignment horizontal="center" vertical="center"/>
    </xf>
    <xf numFmtId="0" fontId="8" fillId="5" borderId="35" xfId="0" applyFont="1" applyFill="1" applyBorder="1" applyAlignment="1" applyProtection="1">
      <alignment horizontal="center"/>
      <protection locked="0"/>
    </xf>
    <xf numFmtId="0" fontId="0" fillId="6" borderId="29" xfId="0" applyFill="1" applyBorder="1" applyAlignment="1">
      <alignment horizontal="justify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31" xfId="0" applyFill="1" applyBorder="1" applyAlignment="1">
      <alignment horizontal="justify" vertical="center" wrapText="1"/>
    </xf>
    <xf numFmtId="0" fontId="0" fillId="6" borderId="17" xfId="0" applyFill="1" applyBorder="1" applyAlignment="1">
      <alignment horizontal="center" vertical="center"/>
    </xf>
    <xf numFmtId="0" fontId="15" fillId="6" borderId="15" xfId="0" applyFont="1" applyFill="1" applyBorder="1" applyAlignment="1" applyProtection="1">
      <alignment horizontal="center"/>
      <protection locked="0"/>
    </xf>
    <xf numFmtId="0" fontId="15" fillId="6" borderId="18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textRotation="90"/>
    </xf>
    <xf numFmtId="0" fontId="10" fillId="6" borderId="7" xfId="0" applyFont="1" applyFill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 textRotation="90"/>
    </xf>
    <xf numFmtId="0" fontId="10" fillId="3" borderId="3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 wrapText="1"/>
    </xf>
    <xf numFmtId="0" fontId="10" fillId="5" borderId="2" xfId="0" applyFont="1" applyFill="1" applyBorder="1" applyAlignment="1">
      <alignment horizontal="center" vertical="center" textRotation="90"/>
    </xf>
    <xf numFmtId="0" fontId="10" fillId="5" borderId="3" xfId="0" applyFont="1" applyFill="1" applyBorder="1" applyAlignment="1">
      <alignment horizontal="center" vertical="center" textRotation="90"/>
    </xf>
    <xf numFmtId="0" fontId="10" fillId="5" borderId="32" xfId="0" applyFont="1" applyFill="1" applyBorder="1" applyAlignment="1">
      <alignment horizontal="center" vertical="center" textRotation="90"/>
    </xf>
    <xf numFmtId="0" fontId="10" fillId="4" borderId="5" xfId="0" applyFont="1" applyFill="1" applyBorder="1" applyAlignment="1">
      <alignment horizontal="center" vertical="center" textRotation="90"/>
    </xf>
    <xf numFmtId="0" fontId="10" fillId="4" borderId="6" xfId="0" applyFont="1" applyFill="1" applyBorder="1" applyAlignment="1">
      <alignment horizontal="center" vertical="center" textRotation="90"/>
    </xf>
    <xf numFmtId="0" fontId="10" fillId="4" borderId="7" xfId="0" applyFont="1" applyFill="1" applyBorder="1" applyAlignment="1">
      <alignment horizontal="center" vertical="center" textRotation="90"/>
    </xf>
    <xf numFmtId="0" fontId="0" fillId="3" borderId="9" xfId="0" applyFill="1" applyBorder="1" applyAlignment="1">
      <alignment horizontal="justify" vertical="center" wrapText="1"/>
    </xf>
    <xf numFmtId="0" fontId="0" fillId="3" borderId="27" xfId="0" applyFill="1" applyBorder="1" applyAlignment="1">
      <alignment horizontal="justify" vertical="center" wrapText="1"/>
    </xf>
    <xf numFmtId="0" fontId="0" fillId="3" borderId="28" xfId="0" applyFill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99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CC99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H$5" lockText="1" noThreeD="1"/>
</file>

<file path=xl/ctrlProps/ctrlProp10.xml><?xml version="1.0" encoding="utf-8"?>
<formControlPr xmlns="http://schemas.microsoft.com/office/spreadsheetml/2009/9/main" objectType="CheckBox" fmlaLink="$F$13" lockText="1" noThreeD="1"/>
</file>

<file path=xl/ctrlProps/ctrlProp11.xml><?xml version="1.0" encoding="utf-8"?>
<formControlPr xmlns="http://schemas.microsoft.com/office/spreadsheetml/2009/9/main" objectType="CheckBox" fmlaLink="$F$21" lockText="1" noThreeD="1"/>
</file>

<file path=xl/ctrlProps/ctrlProp12.xml><?xml version="1.0" encoding="utf-8"?>
<formControlPr xmlns="http://schemas.microsoft.com/office/spreadsheetml/2009/9/main" objectType="CheckBox" fmlaLink="$F$14" lockText="1" noThreeD="1"/>
</file>

<file path=xl/ctrlProps/ctrlProp13.xml><?xml version="1.0" encoding="utf-8"?>
<formControlPr xmlns="http://schemas.microsoft.com/office/spreadsheetml/2009/9/main" objectType="CheckBox" fmlaLink="$F$15" lockText="1" noThreeD="1"/>
</file>

<file path=xl/ctrlProps/ctrlProp14.xml><?xml version="1.0" encoding="utf-8"?>
<formControlPr xmlns="http://schemas.microsoft.com/office/spreadsheetml/2009/9/main" objectType="CheckBox" fmlaLink="$F$16" lockText="1" noThreeD="1"/>
</file>

<file path=xl/ctrlProps/ctrlProp15.xml><?xml version="1.0" encoding="utf-8"?>
<formControlPr xmlns="http://schemas.microsoft.com/office/spreadsheetml/2009/9/main" objectType="CheckBox" fmlaLink="$F$17" lockText="1" noThreeD="1"/>
</file>

<file path=xl/ctrlProps/ctrlProp16.xml><?xml version="1.0" encoding="utf-8"?>
<formControlPr xmlns="http://schemas.microsoft.com/office/spreadsheetml/2009/9/main" objectType="CheckBox" fmlaLink="$F$18" lockText="1" noThreeD="1"/>
</file>

<file path=xl/ctrlProps/ctrlProp17.xml><?xml version="1.0" encoding="utf-8"?>
<formControlPr xmlns="http://schemas.microsoft.com/office/spreadsheetml/2009/9/main" objectType="CheckBox" fmlaLink="$F$19" lockText="1" noThreeD="1"/>
</file>

<file path=xl/ctrlProps/ctrlProp18.xml><?xml version="1.0" encoding="utf-8"?>
<formControlPr xmlns="http://schemas.microsoft.com/office/spreadsheetml/2009/9/main" objectType="CheckBox" fmlaLink="$F$20" lockText="1" noThreeD="1"/>
</file>

<file path=xl/ctrlProps/ctrlProp19.xml><?xml version="1.0" encoding="utf-8"?>
<formControlPr xmlns="http://schemas.microsoft.com/office/spreadsheetml/2009/9/main" objectType="CheckBox" fmlaLink="$F$2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$F$3" lockText="1" noThreeD="1"/>
</file>

<file path=xl/ctrlProps/ctrlProp6.xml><?xml version="1.0" encoding="utf-8"?>
<formControlPr xmlns="http://schemas.microsoft.com/office/spreadsheetml/2009/9/main" objectType="CheckBox" fmlaLink="$F$9" lockText="1" noThreeD="1"/>
</file>

<file path=xl/ctrlProps/ctrlProp7.xml><?xml version="1.0" encoding="utf-8"?>
<formControlPr xmlns="http://schemas.microsoft.com/office/spreadsheetml/2009/9/main" objectType="CheckBox" fmlaLink="$F$10" lockText="1" noThreeD="1"/>
</file>

<file path=xl/ctrlProps/ctrlProp8.xml><?xml version="1.0" encoding="utf-8"?>
<formControlPr xmlns="http://schemas.microsoft.com/office/spreadsheetml/2009/9/main" objectType="CheckBox" fmlaLink="$F$11" lockText="1" noThreeD="1"/>
</file>

<file path=xl/ctrlProps/ctrlProp9.xml><?xml version="1.0" encoding="utf-8"?>
<formControlPr xmlns="http://schemas.microsoft.com/office/spreadsheetml/2009/9/main" objectType="CheckBox" fmlaLink="$F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</xdr:row>
          <xdr:rowOff>1625600</xdr:rowOff>
        </xdr:from>
        <xdr:to>
          <xdr:col>5</xdr:col>
          <xdr:colOff>342900</xdr:colOff>
          <xdr:row>5</xdr:row>
          <xdr:rowOff>50800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12700</xdr:rowOff>
        </xdr:from>
        <xdr:to>
          <xdr:col>5</xdr:col>
          <xdr:colOff>355600</xdr:colOff>
          <xdr:row>6</xdr:row>
          <xdr:rowOff>12700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</xdr:row>
          <xdr:rowOff>165100</xdr:rowOff>
        </xdr:from>
        <xdr:to>
          <xdr:col>5</xdr:col>
          <xdr:colOff>368300</xdr:colOff>
          <xdr:row>7</xdr:row>
          <xdr:rowOff>25400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</xdr:row>
          <xdr:rowOff>165100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</xdr:row>
          <xdr:rowOff>254000</xdr:rowOff>
        </xdr:from>
        <xdr:to>
          <xdr:col>5</xdr:col>
          <xdr:colOff>368300</xdr:colOff>
          <xdr:row>2</xdr:row>
          <xdr:rowOff>482600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8</xdr:row>
          <xdr:rowOff>215900</xdr:rowOff>
        </xdr:from>
        <xdr:to>
          <xdr:col>5</xdr:col>
          <xdr:colOff>368300</xdr:colOff>
          <xdr:row>8</xdr:row>
          <xdr:rowOff>444500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9</xdr:row>
          <xdr:rowOff>127000</xdr:rowOff>
        </xdr:from>
        <xdr:to>
          <xdr:col>5</xdr:col>
          <xdr:colOff>368300</xdr:colOff>
          <xdr:row>9</xdr:row>
          <xdr:rowOff>355600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10</xdr:row>
          <xdr:rowOff>127000</xdr:rowOff>
        </xdr:from>
        <xdr:to>
          <xdr:col>5</xdr:col>
          <xdr:colOff>368300</xdr:colOff>
          <xdr:row>10</xdr:row>
          <xdr:rowOff>355600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11</xdr:row>
          <xdr:rowOff>127000</xdr:rowOff>
        </xdr:from>
        <xdr:to>
          <xdr:col>5</xdr:col>
          <xdr:colOff>368300</xdr:colOff>
          <xdr:row>11</xdr:row>
          <xdr:rowOff>355600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12</xdr:row>
          <xdr:rowOff>127000</xdr:rowOff>
        </xdr:from>
        <xdr:to>
          <xdr:col>5</xdr:col>
          <xdr:colOff>368300</xdr:colOff>
          <xdr:row>12</xdr:row>
          <xdr:rowOff>355600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20</xdr:row>
          <xdr:rowOff>152400</xdr:rowOff>
        </xdr:from>
        <xdr:to>
          <xdr:col>5</xdr:col>
          <xdr:colOff>368300</xdr:colOff>
          <xdr:row>20</xdr:row>
          <xdr:rowOff>368300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13</xdr:row>
          <xdr:rowOff>12700</xdr:rowOff>
        </xdr:from>
        <xdr:to>
          <xdr:col>5</xdr:col>
          <xdr:colOff>368300</xdr:colOff>
          <xdr:row>13</xdr:row>
          <xdr:rowOff>241300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14</xdr:row>
          <xdr:rowOff>12700</xdr:rowOff>
        </xdr:from>
        <xdr:to>
          <xdr:col>5</xdr:col>
          <xdr:colOff>368300</xdr:colOff>
          <xdr:row>14</xdr:row>
          <xdr:rowOff>241300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15</xdr:row>
          <xdr:rowOff>12700</xdr:rowOff>
        </xdr:from>
        <xdr:to>
          <xdr:col>5</xdr:col>
          <xdr:colOff>368300</xdr:colOff>
          <xdr:row>15</xdr:row>
          <xdr:rowOff>241300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16</xdr:row>
          <xdr:rowOff>12700</xdr:rowOff>
        </xdr:from>
        <xdr:to>
          <xdr:col>5</xdr:col>
          <xdr:colOff>368300</xdr:colOff>
          <xdr:row>16</xdr:row>
          <xdr:rowOff>241300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17</xdr:row>
          <xdr:rowOff>12700</xdr:rowOff>
        </xdr:from>
        <xdr:to>
          <xdr:col>5</xdr:col>
          <xdr:colOff>368300</xdr:colOff>
          <xdr:row>17</xdr:row>
          <xdr:rowOff>241300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18</xdr:row>
          <xdr:rowOff>12700</xdr:rowOff>
        </xdr:from>
        <xdr:to>
          <xdr:col>5</xdr:col>
          <xdr:colOff>368300</xdr:colOff>
          <xdr:row>18</xdr:row>
          <xdr:rowOff>241300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19</xdr:row>
          <xdr:rowOff>12700</xdr:rowOff>
        </xdr:from>
        <xdr:to>
          <xdr:col>5</xdr:col>
          <xdr:colOff>368300</xdr:colOff>
          <xdr:row>19</xdr:row>
          <xdr:rowOff>241300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21</xdr:row>
          <xdr:rowOff>88900</xdr:rowOff>
        </xdr:from>
        <xdr:to>
          <xdr:col>5</xdr:col>
          <xdr:colOff>368300</xdr:colOff>
          <xdr:row>21</xdr:row>
          <xdr:rowOff>317500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J31"/>
  <sheetViews>
    <sheetView tabSelected="1" zoomScaleNormal="100" workbookViewId="0">
      <selection activeCell="J4" sqref="J4"/>
    </sheetView>
  </sheetViews>
  <sheetFormatPr baseColWidth="10" defaultColWidth="11.5" defaultRowHeight="13"/>
  <cols>
    <col min="1" max="1" width="4.83203125" customWidth="1"/>
    <col min="2" max="2" width="6.5" style="9" customWidth="1"/>
    <col min="3" max="3" width="7.6640625" style="8" customWidth="1"/>
    <col min="4" max="4" width="49" style="33" customWidth="1"/>
    <col min="5" max="5" width="7.5" style="3" customWidth="1"/>
    <col min="6" max="6" width="8.6640625" style="1" customWidth="1"/>
    <col min="7" max="7" width="8.1640625" style="2" customWidth="1"/>
    <col min="8" max="9" width="4.83203125" style="6" customWidth="1"/>
  </cols>
  <sheetData>
    <row r="1" spans="2:10" ht="14" thickBot="1">
      <c r="B1" s="69" t="s">
        <v>16</v>
      </c>
      <c r="C1" s="69"/>
      <c r="D1" s="69"/>
      <c r="E1" s="69"/>
      <c r="F1" s="69"/>
      <c r="G1" s="69"/>
    </row>
    <row r="2" spans="2:10" ht="25.25" customHeight="1" thickBot="1">
      <c r="B2" s="16"/>
      <c r="C2" s="16"/>
      <c r="D2" s="17" t="s">
        <v>35</v>
      </c>
      <c r="E2" s="49" t="s">
        <v>15</v>
      </c>
      <c r="F2" s="50" t="s">
        <v>21</v>
      </c>
      <c r="G2" s="51" t="s">
        <v>14</v>
      </c>
      <c r="H2" s="7"/>
      <c r="I2" s="7"/>
    </row>
    <row r="3" spans="2:10" ht="57" customHeight="1" thickBot="1">
      <c r="B3" s="10" t="s">
        <v>0</v>
      </c>
      <c r="C3" s="11" t="s">
        <v>11</v>
      </c>
      <c r="D3" s="24" t="s">
        <v>19</v>
      </c>
      <c r="E3" s="15">
        <v>0.5</v>
      </c>
      <c r="F3" s="44" t="b">
        <v>0</v>
      </c>
      <c r="G3" s="19" t="str">
        <f>IF(F3=TRUE,E3,"")</f>
        <v/>
      </c>
    </row>
    <row r="4" spans="2:10" ht="100.75" customHeight="1" thickBot="1">
      <c r="B4" s="67" t="s">
        <v>1</v>
      </c>
      <c r="C4" s="75" t="s">
        <v>7</v>
      </c>
      <c r="D4" s="85" t="s">
        <v>18</v>
      </c>
      <c r="E4" s="86"/>
      <c r="F4" s="86"/>
      <c r="G4" s="87"/>
      <c r="J4" s="5"/>
    </row>
    <row r="5" spans="2:10" ht="14">
      <c r="B5" s="78"/>
      <c r="C5" s="76"/>
      <c r="D5" s="25" t="s">
        <v>13</v>
      </c>
      <c r="E5" s="22">
        <v>0</v>
      </c>
      <c r="F5" s="36"/>
      <c r="G5" s="71" t="str">
        <f>IF(H5-1&lt;0,"",H5-1)</f>
        <v/>
      </c>
      <c r="H5" s="74">
        <v>0</v>
      </c>
    </row>
    <row r="6" spans="2:10" ht="14">
      <c r="B6" s="78"/>
      <c r="C6" s="76"/>
      <c r="D6" s="26" t="s">
        <v>2</v>
      </c>
      <c r="E6" s="12">
        <v>1</v>
      </c>
      <c r="F6" s="37"/>
      <c r="G6" s="72"/>
      <c r="H6" s="74"/>
    </row>
    <row r="7" spans="2:10" ht="14">
      <c r="B7" s="78"/>
      <c r="C7" s="76"/>
      <c r="D7" s="26" t="s">
        <v>3</v>
      </c>
      <c r="E7" s="12">
        <v>2</v>
      </c>
      <c r="F7" s="37"/>
      <c r="G7" s="72"/>
      <c r="H7" s="74"/>
    </row>
    <row r="8" spans="2:10" ht="15" customHeight="1" thickBot="1">
      <c r="B8" s="68"/>
      <c r="C8" s="77"/>
      <c r="D8" s="27" t="s">
        <v>4</v>
      </c>
      <c r="E8" s="18">
        <v>3</v>
      </c>
      <c r="F8" s="38"/>
      <c r="G8" s="73"/>
      <c r="H8" s="74"/>
    </row>
    <row r="9" spans="2:10" ht="56">
      <c r="B9" s="67" t="s">
        <v>5</v>
      </c>
      <c r="C9" s="82" t="s">
        <v>7</v>
      </c>
      <c r="D9" s="28" t="s">
        <v>20</v>
      </c>
      <c r="E9" s="20">
        <v>0.8</v>
      </c>
      <c r="F9" s="39" t="b">
        <v>0</v>
      </c>
      <c r="G9" s="71" t="str">
        <f>IF(I9&lt;=0,"",IF(I9&lt;=3,I9,3))</f>
        <v/>
      </c>
      <c r="H9" s="4">
        <f>IF(F9=TRUE,E9,0)</f>
        <v>0</v>
      </c>
      <c r="I9" s="70">
        <f>SUM(H9:H13)</f>
        <v>0</v>
      </c>
    </row>
    <row r="10" spans="2:10" ht="42">
      <c r="B10" s="78"/>
      <c r="C10" s="83"/>
      <c r="D10" s="29" t="s">
        <v>31</v>
      </c>
      <c r="E10" s="13">
        <v>0.8</v>
      </c>
      <c r="F10" s="40" t="b">
        <v>0</v>
      </c>
      <c r="G10" s="72"/>
      <c r="H10" s="4">
        <f t="shared" ref="H10:H13" si="0">IF(F10=TRUE,E10,0)</f>
        <v>0</v>
      </c>
      <c r="I10" s="70"/>
    </row>
    <row r="11" spans="2:10" ht="42">
      <c r="B11" s="78"/>
      <c r="C11" s="83"/>
      <c r="D11" s="29" t="s">
        <v>32</v>
      </c>
      <c r="E11" s="13">
        <v>0.8</v>
      </c>
      <c r="F11" s="40" t="b">
        <v>0</v>
      </c>
      <c r="G11" s="72"/>
      <c r="H11" s="4">
        <f t="shared" si="0"/>
        <v>0</v>
      </c>
      <c r="I11" s="70"/>
    </row>
    <row r="12" spans="2:10" ht="42">
      <c r="B12" s="78"/>
      <c r="C12" s="83"/>
      <c r="D12" s="29" t="s">
        <v>33</v>
      </c>
      <c r="E12" s="13">
        <v>0.8</v>
      </c>
      <c r="F12" s="40" t="b">
        <v>0</v>
      </c>
      <c r="G12" s="72"/>
      <c r="H12" s="4">
        <f t="shared" si="0"/>
        <v>0</v>
      </c>
      <c r="I12" s="70"/>
    </row>
    <row r="13" spans="2:10" ht="43" thickBot="1">
      <c r="B13" s="68"/>
      <c r="C13" s="84"/>
      <c r="D13" s="30" t="s">
        <v>34</v>
      </c>
      <c r="E13" s="21">
        <v>0.8</v>
      </c>
      <c r="F13" s="41" t="b">
        <v>0</v>
      </c>
      <c r="G13" s="73"/>
      <c r="H13" s="4">
        <f t="shared" si="0"/>
        <v>0</v>
      </c>
      <c r="I13" s="70"/>
    </row>
    <row r="14" spans="2:10" ht="25" customHeight="1">
      <c r="B14" s="67" t="s">
        <v>6</v>
      </c>
      <c r="C14" s="79" t="s">
        <v>7</v>
      </c>
      <c r="D14" s="31" t="s">
        <v>8</v>
      </c>
      <c r="E14" s="23">
        <v>0.8</v>
      </c>
      <c r="F14" s="42" t="b">
        <v>0</v>
      </c>
      <c r="G14" s="71" t="str">
        <f>IF(I14&lt;=0,"",IF(I14&lt;=3,I14,3))</f>
        <v/>
      </c>
      <c r="H14" s="4">
        <f>IF(F14=TRUE,E14,0)</f>
        <v>0</v>
      </c>
      <c r="I14" s="70">
        <f>SUM(H14:H20)</f>
        <v>0</v>
      </c>
    </row>
    <row r="15" spans="2:10" ht="25" customHeight="1">
      <c r="B15" s="78"/>
      <c r="C15" s="80"/>
      <c r="D15" s="32" t="s">
        <v>25</v>
      </c>
      <c r="E15" s="14">
        <v>0.8</v>
      </c>
      <c r="F15" s="43" t="b">
        <v>0</v>
      </c>
      <c r="G15" s="72"/>
      <c r="H15" s="4">
        <f t="shared" ref="H15:H22" si="1">IF(F15=TRUE,E15,0)</f>
        <v>0</v>
      </c>
      <c r="I15" s="70"/>
    </row>
    <row r="16" spans="2:10" ht="25" customHeight="1">
      <c r="B16" s="78"/>
      <c r="C16" s="80"/>
      <c r="D16" s="32" t="s">
        <v>26</v>
      </c>
      <c r="E16" s="14">
        <v>0.5</v>
      </c>
      <c r="F16" s="43" t="b">
        <v>0</v>
      </c>
      <c r="G16" s="72"/>
      <c r="H16" s="4">
        <f t="shared" si="1"/>
        <v>0</v>
      </c>
      <c r="I16" s="70"/>
    </row>
    <row r="17" spans="2:9" ht="25" customHeight="1">
      <c r="B17" s="78"/>
      <c r="C17" s="80"/>
      <c r="D17" s="32" t="s">
        <v>27</v>
      </c>
      <c r="E17" s="14">
        <v>0.5</v>
      </c>
      <c r="F17" s="43" t="b">
        <v>0</v>
      </c>
      <c r="G17" s="72"/>
      <c r="H17" s="4">
        <f t="shared" si="1"/>
        <v>0</v>
      </c>
      <c r="I17" s="70"/>
    </row>
    <row r="18" spans="2:9" ht="25" customHeight="1">
      <c r="B18" s="78"/>
      <c r="C18" s="80"/>
      <c r="D18" s="32" t="s">
        <v>28</v>
      </c>
      <c r="E18" s="14">
        <v>0.4</v>
      </c>
      <c r="F18" s="43" t="b">
        <v>0</v>
      </c>
      <c r="G18" s="72"/>
      <c r="H18" s="4">
        <f t="shared" si="1"/>
        <v>0</v>
      </c>
      <c r="I18" s="70"/>
    </row>
    <row r="19" spans="2:9" ht="25" customHeight="1">
      <c r="B19" s="78"/>
      <c r="C19" s="80"/>
      <c r="D19" s="32" t="s">
        <v>29</v>
      </c>
      <c r="E19" s="14">
        <v>0.4</v>
      </c>
      <c r="F19" s="43" t="b">
        <v>0</v>
      </c>
      <c r="G19" s="72"/>
      <c r="H19" s="4">
        <f t="shared" si="1"/>
        <v>0</v>
      </c>
      <c r="I19" s="70"/>
    </row>
    <row r="20" spans="2:9" ht="25" customHeight="1" thickBot="1">
      <c r="B20" s="68"/>
      <c r="C20" s="81"/>
      <c r="D20" s="53" t="s">
        <v>9</v>
      </c>
      <c r="E20" s="54">
        <v>0.8</v>
      </c>
      <c r="F20" s="55" t="b">
        <v>0</v>
      </c>
      <c r="G20" s="73"/>
      <c r="H20" s="4">
        <f t="shared" si="1"/>
        <v>0</v>
      </c>
      <c r="I20" s="70"/>
    </row>
    <row r="21" spans="2:9" ht="33.5" customHeight="1">
      <c r="B21" s="67" t="s">
        <v>10</v>
      </c>
      <c r="C21" s="65" t="s">
        <v>11</v>
      </c>
      <c r="D21" s="56" t="s">
        <v>12</v>
      </c>
      <c r="E21" s="57">
        <v>0.5</v>
      </c>
      <c r="F21" s="60" t="b">
        <v>0</v>
      </c>
      <c r="G21" s="63" t="str">
        <f>IF(I21&lt;=0,"",IF(I21&lt;=0.5,I21,0.5))</f>
        <v/>
      </c>
      <c r="H21" s="4">
        <f t="shared" si="1"/>
        <v>0</v>
      </c>
      <c r="I21" s="62">
        <f>SUM(H21:H22)</f>
        <v>0</v>
      </c>
    </row>
    <row r="22" spans="2:9" ht="30.5" customHeight="1" thickBot="1">
      <c r="B22" s="68"/>
      <c r="C22" s="66"/>
      <c r="D22" s="58" t="s">
        <v>30</v>
      </c>
      <c r="E22" s="59">
        <v>0.5</v>
      </c>
      <c r="F22" s="61" t="b">
        <v>0</v>
      </c>
      <c r="G22" s="64"/>
      <c r="H22" s="4">
        <f t="shared" si="1"/>
        <v>0</v>
      </c>
      <c r="I22" s="62"/>
    </row>
    <row r="23" spans="2:9" ht="9.5" customHeight="1" thickBot="1">
      <c r="B23" s="34"/>
      <c r="E23" s="2"/>
      <c r="F23" s="35"/>
    </row>
    <row r="24" spans="2:9" ht="21" thickBot="1">
      <c r="B24" s="52" t="s">
        <v>22</v>
      </c>
      <c r="C24" s="52" t="s">
        <v>23</v>
      </c>
      <c r="D24" s="45" t="s">
        <v>24</v>
      </c>
      <c r="E24" s="46"/>
      <c r="F24" s="47" t="s">
        <v>17</v>
      </c>
      <c r="G24" s="48" t="str">
        <f>IF(SUM(G3:G21)&lt;=0,"",SUM(G3:G21))</f>
        <v/>
      </c>
      <c r="H24" s="7"/>
      <c r="I24" s="7"/>
    </row>
    <row r="25" spans="2:9">
      <c r="E25" s="2"/>
    </row>
    <row r="26" spans="2:9">
      <c r="E26" s="2"/>
    </row>
    <row r="27" spans="2:9">
      <c r="E27" s="2"/>
    </row>
    <row r="28" spans="2:9">
      <c r="E28" s="2"/>
    </row>
    <row r="29" spans="2:9">
      <c r="E29" s="2"/>
    </row>
    <row r="30" spans="2:9">
      <c r="E30" s="2"/>
    </row>
    <row r="31" spans="2:9">
      <c r="E31" s="2"/>
    </row>
  </sheetData>
  <sheetProtection selectLockedCells="1" selectUnlockedCells="1"/>
  <mergeCells count="18">
    <mergeCell ref="I9:I13"/>
    <mergeCell ref="D4:G4"/>
    <mergeCell ref="I21:I22"/>
    <mergeCell ref="G21:G22"/>
    <mergeCell ref="C21:C22"/>
    <mergeCell ref="B21:B22"/>
    <mergeCell ref="B1:G1"/>
    <mergeCell ref="I14:I20"/>
    <mergeCell ref="G14:G20"/>
    <mergeCell ref="H5:H8"/>
    <mergeCell ref="C4:C8"/>
    <mergeCell ref="B14:B20"/>
    <mergeCell ref="C14:C20"/>
    <mergeCell ref="B4:B8"/>
    <mergeCell ref="G5:G8"/>
    <mergeCell ref="B9:B13"/>
    <mergeCell ref="C9:C13"/>
    <mergeCell ref="G9:G13"/>
  </mergeCells>
  <pageMargins left="0.23622047244094491" right="0.23622047244094491" top="0.74803149606299213" bottom="0.74803149606299213" header="0.31496062992125984" footer="0.31496062992125984"/>
  <pageSetup paperSize="9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114300</xdr:colOff>
                    <xdr:row>3</xdr:row>
                    <xdr:rowOff>1625600</xdr:rowOff>
                  </from>
                  <to>
                    <xdr:col>5</xdr:col>
                    <xdr:colOff>342900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12700</xdr:rowOff>
                  </from>
                  <to>
                    <xdr:col>5</xdr:col>
                    <xdr:colOff>355600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114300</xdr:colOff>
                    <xdr:row>5</xdr:row>
                    <xdr:rowOff>165100</xdr:rowOff>
                  </from>
                  <to>
                    <xdr:col>5</xdr:col>
                    <xdr:colOff>368300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114300</xdr:colOff>
                    <xdr:row>6</xdr:row>
                    <xdr:rowOff>165100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127000</xdr:colOff>
                    <xdr:row>2</xdr:row>
                    <xdr:rowOff>254000</xdr:rowOff>
                  </from>
                  <to>
                    <xdr:col>5</xdr:col>
                    <xdr:colOff>368300</xdr:colOff>
                    <xdr:row>2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127000</xdr:colOff>
                    <xdr:row>8</xdr:row>
                    <xdr:rowOff>215900</xdr:rowOff>
                  </from>
                  <to>
                    <xdr:col>5</xdr:col>
                    <xdr:colOff>368300</xdr:colOff>
                    <xdr:row>8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127000</xdr:colOff>
                    <xdr:row>9</xdr:row>
                    <xdr:rowOff>127000</xdr:rowOff>
                  </from>
                  <to>
                    <xdr:col>5</xdr:col>
                    <xdr:colOff>368300</xdr:colOff>
                    <xdr:row>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127000</xdr:colOff>
                    <xdr:row>10</xdr:row>
                    <xdr:rowOff>127000</xdr:rowOff>
                  </from>
                  <to>
                    <xdr:col>5</xdr:col>
                    <xdr:colOff>368300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127000</xdr:colOff>
                    <xdr:row>11</xdr:row>
                    <xdr:rowOff>127000</xdr:rowOff>
                  </from>
                  <to>
                    <xdr:col>5</xdr:col>
                    <xdr:colOff>368300</xdr:colOff>
                    <xdr:row>11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127000</xdr:colOff>
                    <xdr:row>12</xdr:row>
                    <xdr:rowOff>127000</xdr:rowOff>
                  </from>
                  <to>
                    <xdr:col>5</xdr:col>
                    <xdr:colOff>368300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127000</xdr:colOff>
                    <xdr:row>20</xdr:row>
                    <xdr:rowOff>152400</xdr:rowOff>
                  </from>
                  <to>
                    <xdr:col>5</xdr:col>
                    <xdr:colOff>368300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5</xdr:col>
                    <xdr:colOff>127000</xdr:colOff>
                    <xdr:row>13</xdr:row>
                    <xdr:rowOff>12700</xdr:rowOff>
                  </from>
                  <to>
                    <xdr:col>5</xdr:col>
                    <xdr:colOff>368300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5</xdr:col>
                    <xdr:colOff>127000</xdr:colOff>
                    <xdr:row>14</xdr:row>
                    <xdr:rowOff>12700</xdr:rowOff>
                  </from>
                  <to>
                    <xdr:col>5</xdr:col>
                    <xdr:colOff>368300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5</xdr:col>
                    <xdr:colOff>127000</xdr:colOff>
                    <xdr:row>15</xdr:row>
                    <xdr:rowOff>12700</xdr:rowOff>
                  </from>
                  <to>
                    <xdr:col>5</xdr:col>
                    <xdr:colOff>368300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</xdr:col>
                    <xdr:colOff>127000</xdr:colOff>
                    <xdr:row>16</xdr:row>
                    <xdr:rowOff>12700</xdr:rowOff>
                  </from>
                  <to>
                    <xdr:col>5</xdr:col>
                    <xdr:colOff>368300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127000</xdr:colOff>
                    <xdr:row>17</xdr:row>
                    <xdr:rowOff>12700</xdr:rowOff>
                  </from>
                  <to>
                    <xdr:col>5</xdr:col>
                    <xdr:colOff>368300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5</xdr:col>
                    <xdr:colOff>127000</xdr:colOff>
                    <xdr:row>18</xdr:row>
                    <xdr:rowOff>12700</xdr:rowOff>
                  </from>
                  <to>
                    <xdr:col>5</xdr:col>
                    <xdr:colOff>368300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5</xdr:col>
                    <xdr:colOff>127000</xdr:colOff>
                    <xdr:row>19</xdr:row>
                    <xdr:rowOff>12700</xdr:rowOff>
                  </from>
                  <to>
                    <xdr:col>5</xdr:col>
                    <xdr:colOff>368300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127000</xdr:colOff>
                    <xdr:row>21</xdr:row>
                    <xdr:rowOff>88900</xdr:rowOff>
                  </from>
                  <to>
                    <xdr:col>5</xdr:col>
                    <xdr:colOff>368300</xdr:colOff>
                    <xdr:row>21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"/>
  <sheetViews>
    <sheetView workbookViewId="0"/>
  </sheetViews>
  <sheetFormatPr baseColWidth="10" defaultColWidth="11.5" defaultRowHeight="13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"/>
  <sheetViews>
    <sheetView workbookViewId="0"/>
  </sheetViews>
  <sheetFormatPr baseColWidth="10" defaultColWidth="11.5" defaultRowHeight="13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Foglio1!_Hlk86910449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A.SE. Spoleto</dc:creator>
  <cp:lastModifiedBy>Roberto Paolucci</cp:lastModifiedBy>
  <cp:lastPrinted>2021-11-04T12:30:13Z</cp:lastPrinted>
  <dcterms:created xsi:type="dcterms:W3CDTF">2021-11-02T12:08:48Z</dcterms:created>
  <dcterms:modified xsi:type="dcterms:W3CDTF">2024-02-12T23:10:32Z</dcterms:modified>
</cp:coreProperties>
</file>